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0"/>
  </bookViews>
  <sheets>
    <sheet name="прил 1 вода" sheetId="1" r:id="rId1"/>
    <sheet name="прил 1 стоки" sheetId="2" r:id="rId2"/>
    <sheet name="прил 2 вода" sheetId="3" r:id="rId3"/>
    <sheet name="прил 2 стоки" sheetId="4" r:id="rId4"/>
    <sheet name="прил 3 вода" sheetId="5" r:id="rId5"/>
    <sheet name="прил 3 стоки" sheetId="6" r:id="rId6"/>
    <sheet name="прил4 в" sheetId="7" r:id="rId7"/>
    <sheet name="прил4 стоки" sheetId="8" r:id="rId8"/>
    <sheet name="прил.7 вода" sheetId="9" r:id="rId9"/>
    <sheet name="прил 7 стоки" sheetId="10" r:id="rId10"/>
    <sheet name="Лист4" sheetId="11" r:id="rId11"/>
  </sheets>
  <externalReferences>
    <externalReference r:id="rId14"/>
  </externalReferences>
  <definedNames>
    <definedName name="_GoBack" localSheetId="7">'прил4 стоки'!#REF!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<sst xmlns="http://schemas.openxmlformats.org/spreadsheetml/2006/main" count="358" uniqueCount="178">
  <si>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</si>
  <si>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</si>
  <si>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</si>
  <si>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</si>
  <si>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</si>
  <si>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</si>
  <si>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</si>
  <si>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</si>
  <si>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</si>
  <si>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</si>
  <si>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</si>
  <si>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</si>
  <si>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</si>
  <si>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</si>
  <si>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</si>
  <si>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</si>
  <si>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</si>
  <si>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</si>
  <si>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</si>
  <si>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</si>
  <si>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</si>
  <si>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</si>
  <si>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</si>
  <si>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</si>
  <si>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</si>
  <si>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</si>
  <si>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</si>
  <si>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</si>
  <si>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</si>
  <si>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</si>
  <si>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</si>
  <si>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</si>
  <si>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</si>
  <si>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</si>
  <si>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</si>
  <si>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</si>
  <si>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</si>
  <si>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</si>
  <si>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</si>
  <si>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</si>
  <si>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</si>
  <si>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</si>
  <si>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</si>
  <si>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</si>
  <si>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</si>
  <si>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</si>
  <si>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</si>
  <si>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</si>
  <si>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</si>
  <si>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</si>
  <si>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</si>
  <si>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</si>
  <si>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</si>
  <si>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</si>
  <si>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</si>
  <si>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</si>
  <si>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</si>
  <si>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</si>
  <si>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</si>
  <si>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</si>
  <si>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</si>
  <si>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</si>
  <si>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</si>
  <si>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</si>
  <si>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</si>
  <si>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</si>
  <si>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</si>
  <si>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</si>
  <si>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</si>
  <si>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</si>
  <si>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</si>
  <si>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</si>
  <si>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</si>
  <si>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</si>
  <si>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</si>
  <si>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</si>
  <si>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</si>
  <si>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</si>
  <si>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</si>
  <si>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</si>
  <si>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</si>
  <si>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</si>
  <si>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</si>
  <si>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</si>
  <si>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</si>
  <si>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</si>
  <si>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</si>
  <si>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</si>
  <si>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>соль</t>
  </si>
  <si>
    <t>сульфат амония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</si>
  <si>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</si>
  <si>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</si>
  <si>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</si>
  <si>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</si>
  <si>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</si>
  <si>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</si>
  <si>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</si>
  <si>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</si>
  <si>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</si>
  <si>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</si>
  <si>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</si>
  <si>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</si>
  <si>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</si>
  <si>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</si>
  <si>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</si>
  <si>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</si>
  <si>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</si>
  <si>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</si>
  <si>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t>(по наименованиям)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</si>
  <si>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</si>
  <si>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</si>
  <si>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</si>
  <si>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</si>
  <si>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</si>
  <si>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</si>
  <si>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</si>
  <si>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5.3.</t>
  </si>
  <si>
    <t>Объем воды, пропускаемой через очистные сооружения</t>
  </si>
  <si>
    <t>15.2.</t>
  </si>
  <si>
    <t>15.3.</t>
  </si>
  <si>
    <t>15.4.</t>
  </si>
  <si>
    <t>15.5.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</si>
  <si>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</si>
  <si>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</si>
  <si>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</si>
  <si>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</si>
  <si>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</si>
  <si>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</si>
  <si>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</si>
  <si>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</si>
  <si>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</si>
  <si>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</si>
  <si>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</si>
  <si>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</si>
  <si>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</si>
  <si>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</si>
  <si>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</si>
  <si>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</si>
  <si>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</si>
  <si>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16.1.</t>
  </si>
  <si>
    <t>16.2.</t>
  </si>
  <si>
    <t xml:space="preserve">18.1. </t>
  </si>
  <si>
    <t>18.2.</t>
  </si>
  <si>
    <t>18.3.</t>
  </si>
  <si>
    <t>18.4.</t>
  </si>
  <si>
    <t>18.5.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</si>
  <si>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</si>
  <si>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</si>
  <si>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</si>
  <si>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</si>
  <si>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амофос А и т.д.</t>
  </si>
  <si>
    <t xml:space="preserve"> </t>
  </si>
  <si>
    <t>Факт 2012 год</t>
  </si>
  <si>
    <t>План 2014 год</t>
  </si>
  <si>
    <t>Приложение № 1 к экспертному заключению по делу № 10-13в</t>
  </si>
  <si>
    <t>общества с ограниченной ответственностью "Жилсервис"</t>
  </si>
  <si>
    <t>(Березовский район, пгт.Березовка, ИНН 2404005488)</t>
  </si>
  <si>
    <t>(питьевое водоснабжение )</t>
  </si>
  <si>
    <t>( водоотведение)</t>
  </si>
  <si>
    <t>Приложение № 2 к экспертному заключению по делу № 10-13в</t>
  </si>
  <si>
    <t>Расходы учтенные и неучтенные при расчете тарифа</t>
  </si>
  <si>
    <t>на питьевую воду</t>
  </si>
  <si>
    <t>на водоотведение</t>
  </si>
  <si>
    <t>Приложение № 3 к экспертному заключению по делу № 10-13в</t>
  </si>
  <si>
    <t xml:space="preserve">Величина прибыли, необходимой для эффективного функционирования  общества с ограниченной    ответственностью                                                                                               </t>
  </si>
  <si>
    <t>"Жилсервис" (Березовский район, пгт.Березовка, ИНН 2404005488)</t>
  </si>
  <si>
    <t>(питьевое водоснабжение)</t>
  </si>
  <si>
    <t>(водоотведение)</t>
  </si>
  <si>
    <t xml:space="preserve">Приложение № 4 к экспертному
заключению  по делу№ 10-13в
</t>
  </si>
  <si>
    <t xml:space="preserve">Целевые показатели деятельности общества с ограниченной ответственностью «Жилсервис"» 
</t>
  </si>
  <si>
    <t>(водоотведение )</t>
  </si>
  <si>
    <t>транспортировка сточных вод</t>
  </si>
  <si>
    <t>Приложение № 7 к экспертному                                                   заключению по делу № 10-13в</t>
  </si>
  <si>
    <t>Тарифы на питьевую воду для потребителей общества с ограниченной ответственностью "Жилсервис"</t>
  </si>
  <si>
    <t>с 01.01.2014            по 30.06.2014</t>
  </si>
  <si>
    <t>с 01.07.2014         по 31.12.2014</t>
  </si>
  <si>
    <t>Водоотведение</t>
  </si>
  <si>
    <t>Тарифы на водоотведение для потребителей общества                       с ограниченной ответственностью "Жилсервис"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</si>
</sst>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3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33" borderId="10" xfId="53" applyFont="1" applyFill="1" applyBorder="1" applyAlignment="1">
      <alignment horizontal="left" vertical="top" wrapText="1"/>
      <protection/>
    </xf>
    <xf numFmtId="0" fontId="16" fillId="33" borderId="10" xfId="53" applyFont="1" applyFill="1" applyBorder="1" applyAlignment="1">
      <alignment vertical="top" wrapText="1"/>
      <protection/>
    </xf>
    <xf numFmtId="0" fontId="16" fillId="33" borderId="10" xfId="53" applyFont="1" applyFill="1" applyBorder="1" applyAlignment="1">
      <alignment horizontal="justify" vertical="top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8" fillId="0" borderId="0" xfId="57" applyFont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Fill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8" fillId="0" borderId="16" xfId="57" applyFont="1" applyBorder="1" applyAlignment="1">
      <alignment horizontal="left" vertical="center" wrapText="1"/>
      <protection/>
    </xf>
    <xf numFmtId="0" fontId="8" fillId="0" borderId="18" xfId="57" applyFont="1" applyBorder="1" applyAlignment="1">
      <alignment horizontal="left" vertical="center" wrapText="1"/>
      <protection/>
    </xf>
    <xf numFmtId="0" fontId="8" fillId="0" borderId="17" xfId="57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justify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view="pageBreakPreview" zoomScaleSheetLayoutView="100" zoomScalePageLayoutView="0" workbookViewId="0" topLeftCell="A20">
      <selection activeCell="E17" sqref="E17"/>
    </sheetView>
  </sheetViews>
  <sheetFormatPr defaultColWidth="39.8515625" defaultRowHeight="12.75"/>
  <cols>
    <col min="1" max="1" width="7.28125" style="68" customWidth="1"/>
    <col min="2" max="2" width="34.8515625" style="68" customWidth="1"/>
    <col min="3" max="3" width="14.00390625" style="68" customWidth="1"/>
    <col min="4" max="4" width="14.421875" style="68" customWidth="1"/>
    <col min="5" max="5" width="15.00390625" style="68" customWidth="1"/>
    <col min="6" max="16384" width="39.8515625" style="68" customWidth="1"/>
  </cols>
  <sheetData>
    <row r="2" spans="1:5" ht="48" customHeight="1">
      <c r="A2" s="13"/>
      <c r="B2" s="13"/>
      <c r="C2" s="88" t="s">
        <v>154</v>
      </c>
      <c r="D2" s="88"/>
      <c r="E2" s="88"/>
    </row>
    <row r="3" spans="1:6" ht="20.25" customHeight="1">
      <c r="A3" s="89" t="s">
        <v>29</v>
      </c>
      <c r="B3" s="89"/>
      <c r="C3" s="89"/>
      <c r="D3" s="89"/>
      <c r="E3" s="89"/>
      <c r="F3" s="45"/>
    </row>
    <row r="4" spans="1:8" ht="20.25" customHeight="1">
      <c r="A4" s="90" t="s">
        <v>155</v>
      </c>
      <c r="B4" s="90"/>
      <c r="C4" s="90"/>
      <c r="D4" s="90"/>
      <c r="E4" s="90"/>
      <c r="F4" s="11"/>
      <c r="G4" s="11"/>
      <c r="H4" s="11"/>
    </row>
    <row r="5" spans="1:6" ht="28.5" customHeight="1">
      <c r="A5" s="14"/>
      <c r="B5" s="91" t="s">
        <v>156</v>
      </c>
      <c r="C5" s="91"/>
      <c r="D5" s="91"/>
      <c r="E5" s="91"/>
      <c r="F5" s="16"/>
    </row>
    <row r="6" spans="2:5" ht="18.75" customHeight="1">
      <c r="B6" s="87" t="s">
        <v>157</v>
      </c>
      <c r="C6" s="87"/>
      <c r="D6" s="87"/>
      <c r="E6" s="87"/>
    </row>
    <row r="7" spans="1:5" ht="15" customHeight="1">
      <c r="A7" s="92" t="s">
        <v>17</v>
      </c>
      <c r="B7" s="92" t="s">
        <v>22</v>
      </c>
      <c r="C7" s="92" t="s">
        <v>23</v>
      </c>
      <c r="D7" s="95" t="s">
        <v>65</v>
      </c>
      <c r="E7" s="96"/>
    </row>
    <row r="8" spans="1:5" ht="18" customHeight="1">
      <c r="A8" s="93"/>
      <c r="B8" s="93"/>
      <c r="C8" s="93"/>
      <c r="D8" s="92" t="s">
        <v>30</v>
      </c>
      <c r="E8" s="92" t="s">
        <v>31</v>
      </c>
    </row>
    <row r="9" spans="1:5" ht="18" customHeight="1">
      <c r="A9" s="94"/>
      <c r="B9" s="94"/>
      <c r="C9" s="94"/>
      <c r="D9" s="94"/>
      <c r="E9" s="94"/>
    </row>
    <row r="10" spans="1:5" ht="15.75">
      <c r="A10" s="69">
        <v>1</v>
      </c>
      <c r="B10" s="69">
        <v>2</v>
      </c>
      <c r="C10" s="69">
        <v>3</v>
      </c>
      <c r="D10" s="69">
        <v>4</v>
      </c>
      <c r="E10" s="69">
        <v>5</v>
      </c>
    </row>
    <row r="11" spans="1:5" ht="31.5">
      <c r="A11" s="69">
        <v>1</v>
      </c>
      <c r="B11" s="61" t="s">
        <v>32</v>
      </c>
      <c r="C11" s="69" t="s">
        <v>38</v>
      </c>
      <c r="D11" s="70">
        <v>3.18</v>
      </c>
      <c r="E11" s="70">
        <v>3.18</v>
      </c>
    </row>
    <row r="12" spans="1:5" ht="47.25">
      <c r="A12" s="69">
        <v>2</v>
      </c>
      <c r="B12" s="61" t="s">
        <v>33</v>
      </c>
      <c r="C12" s="69" t="s">
        <v>39</v>
      </c>
      <c r="D12" s="70">
        <v>3</v>
      </c>
      <c r="E12" s="70">
        <v>3</v>
      </c>
    </row>
    <row r="13" spans="1:5" ht="31.5">
      <c r="A13" s="69">
        <v>3</v>
      </c>
      <c r="B13" s="61" t="s">
        <v>34</v>
      </c>
      <c r="C13" s="69" t="s">
        <v>39</v>
      </c>
      <c r="D13" s="70">
        <v>0</v>
      </c>
      <c r="E13" s="70">
        <v>0</v>
      </c>
    </row>
    <row r="14" spans="1:5" ht="47.25">
      <c r="A14" s="69">
        <v>4</v>
      </c>
      <c r="B14" s="61" t="s">
        <v>35</v>
      </c>
      <c r="C14" s="69" t="s">
        <v>39</v>
      </c>
      <c r="D14" s="70">
        <v>0</v>
      </c>
      <c r="E14" s="70">
        <v>0</v>
      </c>
    </row>
    <row r="15" spans="1:5" ht="33" customHeight="1">
      <c r="A15" s="69">
        <v>5</v>
      </c>
      <c r="B15" s="61" t="s">
        <v>36</v>
      </c>
      <c r="C15" s="69" t="s">
        <v>40</v>
      </c>
      <c r="D15" s="70">
        <v>0.36</v>
      </c>
      <c r="E15" s="70">
        <v>0.36</v>
      </c>
    </row>
    <row r="16" spans="1:5" ht="22.5" customHeight="1">
      <c r="A16" s="69">
        <v>6</v>
      </c>
      <c r="B16" s="61" t="s">
        <v>37</v>
      </c>
      <c r="C16" s="69" t="s">
        <v>40</v>
      </c>
      <c r="D16" s="70">
        <v>0.14</v>
      </c>
      <c r="E16" s="70">
        <v>0.14</v>
      </c>
    </row>
    <row r="17" spans="1:5" ht="48" customHeight="1">
      <c r="A17" s="69">
        <v>7</v>
      </c>
      <c r="B17" s="61" t="s">
        <v>126</v>
      </c>
      <c r="C17" s="69" t="s">
        <v>24</v>
      </c>
      <c r="D17" s="70">
        <f>D19</f>
        <v>82.1</v>
      </c>
      <c r="E17" s="70">
        <f>E19</f>
        <v>82.1</v>
      </c>
    </row>
    <row r="18" spans="1:5" ht="22.5" customHeight="1">
      <c r="A18" s="69" t="s">
        <v>8</v>
      </c>
      <c r="B18" s="73" t="s">
        <v>127</v>
      </c>
      <c r="C18" s="69" t="s">
        <v>24</v>
      </c>
      <c r="D18" s="70">
        <v>0</v>
      </c>
      <c r="E18" s="70">
        <v>0</v>
      </c>
    </row>
    <row r="19" spans="1:5" ht="19.5" customHeight="1">
      <c r="A19" s="69" t="s">
        <v>9</v>
      </c>
      <c r="B19" s="74" t="s">
        <v>128</v>
      </c>
      <c r="C19" s="69" t="s">
        <v>24</v>
      </c>
      <c r="D19" s="70">
        <v>82.1</v>
      </c>
      <c r="E19" s="70">
        <v>82.1</v>
      </c>
    </row>
    <row r="20" spans="1:5" ht="39" customHeight="1">
      <c r="A20" s="69">
        <v>8</v>
      </c>
      <c r="B20" s="51" t="s">
        <v>117</v>
      </c>
      <c r="C20" s="69" t="s">
        <v>24</v>
      </c>
      <c r="D20" s="70">
        <v>0</v>
      </c>
      <c r="E20" s="70">
        <v>0</v>
      </c>
    </row>
    <row r="21" spans="1:5" ht="39" customHeight="1">
      <c r="A21" s="69">
        <v>9</v>
      </c>
      <c r="B21" s="51" t="s">
        <v>129</v>
      </c>
      <c r="C21" s="69" t="s">
        <v>24</v>
      </c>
      <c r="D21" s="70">
        <v>0</v>
      </c>
      <c r="E21" s="70">
        <v>0</v>
      </c>
    </row>
    <row r="22" spans="1:5" ht="31.5">
      <c r="A22" s="69">
        <v>10</v>
      </c>
      <c r="B22" s="61" t="s">
        <v>132</v>
      </c>
      <c r="C22" s="69" t="s">
        <v>24</v>
      </c>
      <c r="D22" s="70">
        <v>82.1</v>
      </c>
      <c r="E22" s="70">
        <v>82.1</v>
      </c>
    </row>
    <row r="23" spans="1:5" ht="15.75">
      <c r="A23" s="69" t="s">
        <v>103</v>
      </c>
      <c r="B23" s="75" t="s">
        <v>130</v>
      </c>
      <c r="C23" s="69" t="s">
        <v>24</v>
      </c>
      <c r="D23" s="70">
        <v>0</v>
      </c>
      <c r="E23" s="70">
        <v>0</v>
      </c>
    </row>
    <row r="24" spans="1:5" ht="15.75">
      <c r="A24" s="69" t="s">
        <v>104</v>
      </c>
      <c r="B24" s="75" t="s">
        <v>131</v>
      </c>
      <c r="C24" s="69" t="s">
        <v>24</v>
      </c>
      <c r="D24" s="70">
        <v>82.1</v>
      </c>
      <c r="E24" s="70">
        <v>82.1</v>
      </c>
    </row>
    <row r="25" spans="1:5" ht="34.5" customHeight="1">
      <c r="A25" s="69">
        <v>11</v>
      </c>
      <c r="B25" s="75" t="s">
        <v>133</v>
      </c>
      <c r="C25" s="69" t="s">
        <v>24</v>
      </c>
      <c r="D25" s="70">
        <v>0</v>
      </c>
      <c r="E25" s="70">
        <v>0</v>
      </c>
    </row>
    <row r="26" spans="1:5" ht="31.5">
      <c r="A26" s="69">
        <v>12</v>
      </c>
      <c r="B26" s="61" t="s">
        <v>25</v>
      </c>
      <c r="C26" s="69" t="s">
        <v>24</v>
      </c>
      <c r="D26" s="70">
        <f>D22-D27</f>
        <v>40.88999999999999</v>
      </c>
      <c r="E26" s="70">
        <f>E22-E27</f>
        <v>40.88999999999999</v>
      </c>
    </row>
    <row r="27" spans="1:5" ht="15.75">
      <c r="A27" s="69">
        <v>13</v>
      </c>
      <c r="B27" s="51" t="s">
        <v>134</v>
      </c>
      <c r="C27" s="69" t="s">
        <v>24</v>
      </c>
      <c r="D27" s="70">
        <f>D28+D30+D31+D33</f>
        <v>41.21</v>
      </c>
      <c r="E27" s="70">
        <f>E28+E30+E31+E33</f>
        <v>41.21</v>
      </c>
    </row>
    <row r="28" spans="1:5" ht="15.75">
      <c r="A28" s="69" t="s">
        <v>110</v>
      </c>
      <c r="B28" s="51" t="s">
        <v>70</v>
      </c>
      <c r="C28" s="69" t="s">
        <v>24</v>
      </c>
      <c r="D28" s="70">
        <v>26.55</v>
      </c>
      <c r="E28" s="70">
        <v>26.55</v>
      </c>
    </row>
    <row r="29" spans="1:5" ht="15.75">
      <c r="A29" s="70" t="s">
        <v>135</v>
      </c>
      <c r="B29" s="51" t="s">
        <v>81</v>
      </c>
      <c r="C29" s="69" t="s">
        <v>24</v>
      </c>
      <c r="D29" s="70">
        <v>11.36</v>
      </c>
      <c r="E29" s="70">
        <v>11.36</v>
      </c>
    </row>
    <row r="30" spans="1:5" ht="15.75">
      <c r="A30" s="69" t="s">
        <v>111</v>
      </c>
      <c r="B30" s="51" t="s">
        <v>26</v>
      </c>
      <c r="C30" s="69" t="s">
        <v>24</v>
      </c>
      <c r="D30" s="70">
        <v>11.63</v>
      </c>
      <c r="E30" s="70">
        <v>11.63</v>
      </c>
    </row>
    <row r="31" spans="1:5" ht="15.75">
      <c r="A31" s="69" t="s">
        <v>112</v>
      </c>
      <c r="B31" s="51" t="s">
        <v>71</v>
      </c>
      <c r="C31" s="69" t="s">
        <v>24</v>
      </c>
      <c r="D31" s="70">
        <v>1.53</v>
      </c>
      <c r="E31" s="70">
        <v>1.53</v>
      </c>
    </row>
    <row r="32" spans="1:5" ht="15.75">
      <c r="A32" s="69" t="s">
        <v>136</v>
      </c>
      <c r="B32" s="51" t="s">
        <v>81</v>
      </c>
      <c r="C32" s="69" t="s">
        <v>24</v>
      </c>
      <c r="D32" s="70">
        <v>1.47</v>
      </c>
      <c r="E32" s="70">
        <v>1.47</v>
      </c>
    </row>
    <row r="33" spans="1:5" ht="15.75">
      <c r="A33" s="69" t="s">
        <v>113</v>
      </c>
      <c r="B33" s="51" t="s">
        <v>72</v>
      </c>
      <c r="C33" s="69" t="s">
        <v>24</v>
      </c>
      <c r="D33" s="70">
        <v>1.5</v>
      </c>
      <c r="E33" s="70">
        <v>1.5</v>
      </c>
    </row>
    <row r="34" spans="1:5" ht="15.75">
      <c r="A34" s="69" t="s">
        <v>137</v>
      </c>
      <c r="B34" s="51" t="s">
        <v>81</v>
      </c>
      <c r="C34" s="69" t="s">
        <v>24</v>
      </c>
      <c r="D34" s="70">
        <v>1.43</v>
      </c>
      <c r="E34" s="70">
        <v>1.43</v>
      </c>
    </row>
    <row r="35" spans="1:5" ht="15.75">
      <c r="A35" s="69">
        <v>14</v>
      </c>
      <c r="B35" s="62" t="s">
        <v>27</v>
      </c>
      <c r="C35" s="71" t="s">
        <v>28</v>
      </c>
      <c r="D35" s="2">
        <v>158.35</v>
      </c>
      <c r="E35" s="2">
        <v>158.35</v>
      </c>
    </row>
    <row r="36" spans="1:5" ht="60">
      <c r="A36" s="69">
        <v>15</v>
      </c>
      <c r="B36" s="62" t="s">
        <v>109</v>
      </c>
      <c r="C36" s="71"/>
      <c r="D36" s="70"/>
      <c r="E36" s="70"/>
    </row>
    <row r="37" spans="1:5" ht="15" customHeight="1">
      <c r="A37" s="69" t="s">
        <v>138</v>
      </c>
      <c r="B37" s="62" t="s">
        <v>122</v>
      </c>
      <c r="C37" s="71" t="s">
        <v>63</v>
      </c>
      <c r="D37" s="70">
        <f>D35/D24</f>
        <v>1.9287454323995128</v>
      </c>
      <c r="E37" s="70">
        <f>E35/E24</f>
        <v>1.9287454323995128</v>
      </c>
    </row>
    <row r="38" spans="1:5" ht="15.75" customHeight="1">
      <c r="A38" s="69" t="s">
        <v>118</v>
      </c>
      <c r="B38" s="62" t="s">
        <v>60</v>
      </c>
      <c r="C38" s="71" t="s">
        <v>63</v>
      </c>
      <c r="D38" s="70">
        <v>0</v>
      </c>
      <c r="E38" s="70">
        <v>0</v>
      </c>
    </row>
    <row r="39" spans="1:5" ht="15.75" customHeight="1">
      <c r="A39" s="69" t="s">
        <v>119</v>
      </c>
      <c r="B39" s="62" t="s">
        <v>61</v>
      </c>
      <c r="C39" s="71" t="s">
        <v>63</v>
      </c>
      <c r="D39" s="70">
        <v>0</v>
      </c>
      <c r="E39" s="70">
        <v>0</v>
      </c>
    </row>
    <row r="40" spans="1:5" ht="31.5">
      <c r="A40" s="69">
        <v>16</v>
      </c>
      <c r="B40" s="62" t="s">
        <v>107</v>
      </c>
      <c r="C40" s="62" t="s">
        <v>64</v>
      </c>
      <c r="D40" s="70">
        <v>0</v>
      </c>
      <c r="E40" s="70">
        <v>0</v>
      </c>
    </row>
    <row r="41" spans="1:5" ht="15.75" hidden="1">
      <c r="A41" s="69" t="s">
        <v>139</v>
      </c>
      <c r="B41" s="63" t="s">
        <v>108</v>
      </c>
      <c r="C41" s="62"/>
      <c r="D41" s="80"/>
      <c r="E41" s="80"/>
    </row>
    <row r="42" spans="1:5" ht="15.75" hidden="1">
      <c r="A42" s="69" t="s">
        <v>140</v>
      </c>
      <c r="B42" s="63"/>
      <c r="C42" s="62"/>
      <c r="D42" s="80"/>
      <c r="E42" s="80"/>
    </row>
    <row r="43" spans="1:5" ht="15.75">
      <c r="A43" s="30">
        <v>17</v>
      </c>
      <c r="B43" s="31" t="s">
        <v>47</v>
      </c>
      <c r="C43" s="30" t="s">
        <v>42</v>
      </c>
      <c r="D43" s="70">
        <v>105.6</v>
      </c>
      <c r="E43" s="70">
        <v>105.6</v>
      </c>
    </row>
    <row r="44" spans="1:5" ht="31.5">
      <c r="A44" s="69">
        <v>18</v>
      </c>
      <c r="B44" s="51" t="s">
        <v>82</v>
      </c>
      <c r="C44" s="51"/>
      <c r="D44" s="70"/>
      <c r="E44" s="70"/>
    </row>
    <row r="45" spans="1:5" ht="15.75">
      <c r="A45" s="69" t="s">
        <v>141</v>
      </c>
      <c r="B45" s="51" t="s">
        <v>76</v>
      </c>
      <c r="C45" s="69" t="s">
        <v>42</v>
      </c>
      <c r="D45" s="70">
        <v>107.3</v>
      </c>
      <c r="E45" s="70">
        <v>107.3</v>
      </c>
    </row>
    <row r="46" spans="1:5" ht="15.75" hidden="1">
      <c r="A46" s="51" t="s">
        <v>142</v>
      </c>
      <c r="B46" s="51" t="s">
        <v>77</v>
      </c>
      <c r="C46" s="69" t="s">
        <v>42</v>
      </c>
      <c r="D46" s="80"/>
      <c r="E46" s="70">
        <v>107.3</v>
      </c>
    </row>
    <row r="47" spans="1:5" ht="15.75" hidden="1">
      <c r="A47" s="51" t="s">
        <v>143</v>
      </c>
      <c r="B47" s="51" t="s">
        <v>78</v>
      </c>
      <c r="C47" s="69" t="s">
        <v>42</v>
      </c>
      <c r="D47" s="80"/>
      <c r="E47" s="70">
        <v>105.4</v>
      </c>
    </row>
    <row r="48" spans="1:5" ht="15.75" hidden="1">
      <c r="A48" s="51" t="s">
        <v>144</v>
      </c>
      <c r="B48" s="51" t="s">
        <v>79</v>
      </c>
      <c r="C48" s="69" t="s">
        <v>42</v>
      </c>
      <c r="D48" s="80"/>
      <c r="E48" s="70">
        <v>103</v>
      </c>
    </row>
    <row r="49" spans="1:5" ht="15.75" hidden="1">
      <c r="A49" s="51" t="s">
        <v>145</v>
      </c>
      <c r="B49" s="51" t="s">
        <v>80</v>
      </c>
      <c r="C49" s="69" t="s">
        <v>42</v>
      </c>
      <c r="D49" s="80"/>
      <c r="E49" s="70">
        <v>99.8</v>
      </c>
    </row>
  </sheetData>
  <sheetProtection/>
  <mergeCells count="11">
    <mergeCell ref="E8:E9"/>
    <mergeCell ref="B6:E6"/>
    <mergeCell ref="C2:E2"/>
    <mergeCell ref="A3:E3"/>
    <mergeCell ref="A4:E4"/>
    <mergeCell ref="B5:E5"/>
    <mergeCell ref="A7:A9"/>
    <mergeCell ref="B7:B9"/>
    <mergeCell ref="C7:C9"/>
    <mergeCell ref="D7:E7"/>
    <mergeCell ref="D8:D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8515625" style="46" customWidth="1"/>
    <col min="2" max="2" width="30.57421875" style="46" customWidth="1"/>
    <col min="3" max="3" width="13.421875" style="46" customWidth="1"/>
    <col min="4" max="4" width="17.7109375" style="46" customWidth="1"/>
    <col min="5" max="5" width="18.00390625" style="46" customWidth="1"/>
    <col min="6" max="16384" width="9.140625" style="46" customWidth="1"/>
  </cols>
  <sheetData>
    <row r="1" spans="3:5" ht="51" customHeight="1">
      <c r="C1" s="111" t="s">
        <v>172</v>
      </c>
      <c r="D1" s="111"/>
      <c r="E1" s="111"/>
    </row>
    <row r="2" ht="23.25" customHeight="1"/>
    <row r="3" spans="2:7" ht="39" customHeight="1">
      <c r="B3" s="112" t="s">
        <v>177</v>
      </c>
      <c r="C3" s="112"/>
      <c r="D3" s="112"/>
      <c r="E3" s="112"/>
      <c r="F3" s="117"/>
      <c r="G3" s="117"/>
    </row>
    <row r="4" spans="1:5" ht="17.25" customHeight="1">
      <c r="A4" s="85"/>
      <c r="B4" s="113" t="s">
        <v>156</v>
      </c>
      <c r="C4" s="113"/>
      <c r="D4" s="113"/>
      <c r="E4" s="113"/>
    </row>
    <row r="6" spans="1:5" s="47" customFormat="1" ht="23.25" customHeight="1">
      <c r="A6" s="119" t="s">
        <v>17</v>
      </c>
      <c r="B6" s="119" t="s">
        <v>48</v>
      </c>
      <c r="C6" s="119" t="s">
        <v>23</v>
      </c>
      <c r="D6" s="121" t="s">
        <v>49</v>
      </c>
      <c r="E6" s="122"/>
    </row>
    <row r="7" spans="1:5" s="47" customFormat="1" ht="74.25" customHeight="1">
      <c r="A7" s="120"/>
      <c r="B7" s="120"/>
      <c r="C7" s="120"/>
      <c r="D7" s="48" t="s">
        <v>174</v>
      </c>
      <c r="E7" s="48" t="s">
        <v>175</v>
      </c>
    </row>
    <row r="8" spans="1:5" s="47" customFormat="1" ht="18.75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s="47" customFormat="1" ht="18.75">
      <c r="A9" s="48">
        <v>1</v>
      </c>
      <c r="B9" s="114" t="s">
        <v>176</v>
      </c>
      <c r="C9" s="115"/>
      <c r="D9" s="115"/>
      <c r="E9" s="116"/>
    </row>
    <row r="10" spans="1:5" s="47" customFormat="1" ht="55.5" customHeight="1">
      <c r="A10" s="48" t="s">
        <v>2</v>
      </c>
      <c r="B10" s="49" t="s">
        <v>50</v>
      </c>
      <c r="C10" s="48" t="s">
        <v>51</v>
      </c>
      <c r="D10" s="86">
        <v>27.4</v>
      </c>
      <c r="E10" s="48">
        <v>28.88</v>
      </c>
    </row>
    <row r="11" spans="1:5" ht="57" customHeight="1">
      <c r="A11" s="48" t="s">
        <v>3</v>
      </c>
      <c r="B11" s="49" t="s">
        <v>74</v>
      </c>
      <c r="C11" s="48" t="s">
        <v>51</v>
      </c>
      <c r="D11" s="86">
        <v>27.4</v>
      </c>
      <c r="E11" s="48">
        <v>28.88</v>
      </c>
    </row>
    <row r="12" ht="7.5" customHeight="1"/>
    <row r="13" spans="1:5" ht="65.25" customHeight="1">
      <c r="A13" s="118" t="s">
        <v>75</v>
      </c>
      <c r="B13" s="118"/>
      <c r="C13" s="118"/>
      <c r="D13" s="118"/>
      <c r="E13" s="118"/>
    </row>
  </sheetData>
  <sheetProtection/>
  <mergeCells count="10">
    <mergeCell ref="B9:E9"/>
    <mergeCell ref="A13:E13"/>
    <mergeCell ref="C1:E1"/>
    <mergeCell ref="B3:E3"/>
    <mergeCell ref="F3:G3"/>
    <mergeCell ref="B4:E4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workbookViewId="0" topLeftCell="A5">
      <selection activeCell="E11" sqref="E11"/>
    </sheetView>
  </sheetViews>
  <sheetFormatPr defaultColWidth="39.8515625" defaultRowHeight="12.75"/>
  <cols>
    <col min="1" max="1" width="8.7109375" style="52" customWidth="1"/>
    <col min="2" max="2" width="32.7109375" style="52" customWidth="1"/>
    <col min="3" max="3" width="13.28125" style="52" customWidth="1"/>
    <col min="4" max="4" width="14.28125" style="52" customWidth="1"/>
    <col min="5" max="5" width="13.00390625" style="52" customWidth="1"/>
    <col min="6" max="16384" width="39.8515625" style="52" customWidth="1"/>
  </cols>
  <sheetData>
    <row r="1" spans="1:5" ht="64.5" customHeight="1">
      <c r="A1" s="53"/>
      <c r="B1" s="53"/>
      <c r="C1" s="97" t="s">
        <v>154</v>
      </c>
      <c r="D1" s="97"/>
      <c r="E1" s="97"/>
    </row>
    <row r="2" spans="1:5" ht="19.5" customHeight="1">
      <c r="A2" s="89" t="s">
        <v>29</v>
      </c>
      <c r="B2" s="89"/>
      <c r="C2" s="89"/>
      <c r="D2" s="89"/>
      <c r="E2" s="89"/>
    </row>
    <row r="3" spans="1:5" ht="19.5" customHeight="1">
      <c r="A3" s="90" t="s">
        <v>155</v>
      </c>
      <c r="B3" s="90"/>
      <c r="C3" s="90"/>
      <c r="D3" s="90"/>
      <c r="E3" s="90"/>
    </row>
    <row r="4" spans="1:5" ht="19.5" customHeight="1">
      <c r="A4" s="78"/>
      <c r="B4" s="91" t="s">
        <v>156</v>
      </c>
      <c r="C4" s="91"/>
      <c r="D4" s="91"/>
      <c r="E4" s="91"/>
    </row>
    <row r="5" spans="2:5" ht="18.75" customHeight="1">
      <c r="B5" s="99" t="s">
        <v>158</v>
      </c>
      <c r="C5" s="99"/>
      <c r="D5" s="99"/>
      <c r="E5" s="99"/>
    </row>
    <row r="6" spans="1:5" ht="15" customHeight="1">
      <c r="A6" s="98" t="s">
        <v>17</v>
      </c>
      <c r="B6" s="98" t="s">
        <v>22</v>
      </c>
      <c r="C6" s="98" t="s">
        <v>23</v>
      </c>
      <c r="D6" s="98" t="s">
        <v>65</v>
      </c>
      <c r="E6" s="98"/>
    </row>
    <row r="7" spans="1:5" ht="18" customHeight="1">
      <c r="A7" s="98"/>
      <c r="B7" s="98"/>
      <c r="C7" s="98"/>
      <c r="D7" s="98" t="s">
        <v>90</v>
      </c>
      <c r="E7" s="98" t="s">
        <v>91</v>
      </c>
    </row>
    <row r="8" spans="1:5" ht="21" customHeight="1">
      <c r="A8" s="98"/>
      <c r="B8" s="98"/>
      <c r="C8" s="98"/>
      <c r="D8" s="98"/>
      <c r="E8" s="98"/>
    </row>
    <row r="9" spans="1:5" ht="15.75">
      <c r="A9" s="54">
        <v>1</v>
      </c>
      <c r="B9" s="54">
        <v>2</v>
      </c>
      <c r="C9" s="54">
        <v>3</v>
      </c>
      <c r="D9" s="54">
        <v>4</v>
      </c>
      <c r="E9" s="54">
        <v>5</v>
      </c>
    </row>
    <row r="10" spans="1:5" ht="31.5">
      <c r="A10" s="54">
        <v>1</v>
      </c>
      <c r="B10" s="59" t="s">
        <v>92</v>
      </c>
      <c r="C10" s="54" t="s">
        <v>38</v>
      </c>
      <c r="D10" s="54">
        <v>1.955</v>
      </c>
      <c r="E10" s="54">
        <v>1.955</v>
      </c>
    </row>
    <row r="11" spans="1:5" ht="31.5">
      <c r="A11" s="54">
        <v>2</v>
      </c>
      <c r="B11" s="59" t="s">
        <v>93</v>
      </c>
      <c r="C11" s="54" t="s">
        <v>39</v>
      </c>
      <c r="D11" s="56">
        <v>0</v>
      </c>
      <c r="E11" s="56">
        <v>0</v>
      </c>
    </row>
    <row r="12" spans="1:5" ht="31.5">
      <c r="A12" s="54">
        <v>3</v>
      </c>
      <c r="B12" s="60" t="s">
        <v>94</v>
      </c>
      <c r="C12" s="7" t="s">
        <v>40</v>
      </c>
      <c r="D12" s="56">
        <v>0.2</v>
      </c>
      <c r="E12" s="56">
        <v>0.2</v>
      </c>
    </row>
    <row r="13" spans="1:5" ht="31.5">
      <c r="A13" s="54">
        <v>4</v>
      </c>
      <c r="B13" s="60" t="s">
        <v>95</v>
      </c>
      <c r="C13" s="54" t="s">
        <v>39</v>
      </c>
      <c r="D13" s="56">
        <v>0</v>
      </c>
      <c r="E13" s="56">
        <v>0</v>
      </c>
    </row>
    <row r="14" spans="1:5" ht="31.5">
      <c r="A14" s="54">
        <v>5</v>
      </c>
      <c r="B14" s="60" t="s">
        <v>96</v>
      </c>
      <c r="C14" s="7" t="s">
        <v>40</v>
      </c>
      <c r="D14" s="56">
        <v>0</v>
      </c>
      <c r="E14" s="56">
        <v>0</v>
      </c>
    </row>
    <row r="15" spans="1:5" ht="31.5">
      <c r="A15" s="54">
        <v>6</v>
      </c>
      <c r="B15" s="60" t="s">
        <v>97</v>
      </c>
      <c r="C15" s="7" t="s">
        <v>40</v>
      </c>
      <c r="D15" s="56">
        <v>0</v>
      </c>
      <c r="E15" s="56">
        <v>0</v>
      </c>
    </row>
    <row r="16" spans="1:5" ht="32.25" customHeight="1">
      <c r="A16" s="54">
        <v>7</v>
      </c>
      <c r="B16" s="55" t="s">
        <v>83</v>
      </c>
      <c r="C16" s="54" t="s">
        <v>24</v>
      </c>
      <c r="D16" s="56">
        <f>D17+D19+D20</f>
        <v>24.34</v>
      </c>
      <c r="E16" s="56">
        <v>24.34</v>
      </c>
    </row>
    <row r="17" spans="1:5" ht="20.25" customHeight="1">
      <c r="A17" s="54" t="s">
        <v>8</v>
      </c>
      <c r="B17" s="55" t="s">
        <v>84</v>
      </c>
      <c r="C17" s="54" t="s">
        <v>24</v>
      </c>
      <c r="D17" s="56">
        <v>20.39</v>
      </c>
      <c r="E17" s="56">
        <v>20.39</v>
      </c>
    </row>
    <row r="18" spans="1:5" ht="15.75" customHeight="1">
      <c r="A18" s="54" t="s">
        <v>9</v>
      </c>
      <c r="B18" s="55" t="s">
        <v>85</v>
      </c>
      <c r="C18" s="54" t="s">
        <v>24</v>
      </c>
      <c r="D18" s="56">
        <v>0</v>
      </c>
      <c r="E18" s="56">
        <v>0</v>
      </c>
    </row>
    <row r="19" spans="1:5" ht="17.25" customHeight="1">
      <c r="A19" s="54" t="s">
        <v>99</v>
      </c>
      <c r="B19" s="55" t="s">
        <v>86</v>
      </c>
      <c r="C19" s="54" t="s">
        <v>24</v>
      </c>
      <c r="D19" s="56">
        <v>2.45</v>
      </c>
      <c r="E19" s="56">
        <v>2.45</v>
      </c>
    </row>
    <row r="20" spans="1:5" ht="20.25" customHeight="1">
      <c r="A20" s="54" t="s">
        <v>100</v>
      </c>
      <c r="B20" s="55" t="s">
        <v>149</v>
      </c>
      <c r="C20" s="54" t="s">
        <v>24</v>
      </c>
      <c r="D20" s="56">
        <v>1.5</v>
      </c>
      <c r="E20" s="56">
        <v>1.5</v>
      </c>
    </row>
    <row r="21" spans="1:5" ht="18.75" customHeight="1">
      <c r="A21" s="57" t="s">
        <v>101</v>
      </c>
      <c r="B21" s="55" t="s">
        <v>87</v>
      </c>
      <c r="C21" s="54" t="s">
        <v>24</v>
      </c>
      <c r="D21" s="56">
        <v>0</v>
      </c>
      <c r="E21" s="56">
        <v>0</v>
      </c>
    </row>
    <row r="22" spans="1:5" ht="33.75" customHeight="1">
      <c r="A22" s="57" t="s">
        <v>102</v>
      </c>
      <c r="B22" s="55" t="s">
        <v>98</v>
      </c>
      <c r="C22" s="54" t="s">
        <v>24</v>
      </c>
      <c r="D22" s="56">
        <v>0</v>
      </c>
      <c r="E22" s="56">
        <v>0</v>
      </c>
    </row>
    <row r="23" spans="1:5" ht="33.75" customHeight="1">
      <c r="A23" s="76">
        <v>9</v>
      </c>
      <c r="B23" s="55" t="s">
        <v>146</v>
      </c>
      <c r="C23" s="72" t="s">
        <v>24</v>
      </c>
      <c r="D23" s="56">
        <v>0</v>
      </c>
      <c r="E23" s="56">
        <v>0</v>
      </c>
    </row>
    <row r="24" spans="1:5" ht="33.75" customHeight="1">
      <c r="A24" s="76" t="s">
        <v>148</v>
      </c>
      <c r="B24" s="55" t="s">
        <v>147</v>
      </c>
      <c r="C24" s="72" t="s">
        <v>24</v>
      </c>
      <c r="D24" s="56">
        <f>D16</f>
        <v>24.34</v>
      </c>
      <c r="E24" s="56">
        <f>E16</f>
        <v>24.34</v>
      </c>
    </row>
    <row r="25" spans="1:5" ht="20.25" customHeight="1">
      <c r="A25" s="54">
        <v>11</v>
      </c>
      <c r="B25" s="55" t="s">
        <v>27</v>
      </c>
      <c r="C25" s="54" t="s">
        <v>28</v>
      </c>
      <c r="D25" s="56">
        <v>0</v>
      </c>
      <c r="E25" s="56">
        <v>0</v>
      </c>
    </row>
    <row r="26" spans="1:5" ht="59.25" hidden="1">
      <c r="A26" s="54">
        <v>12</v>
      </c>
      <c r="B26" s="55" t="s">
        <v>125</v>
      </c>
      <c r="C26" s="54"/>
      <c r="D26" s="56"/>
      <c r="E26" s="56"/>
    </row>
    <row r="27" spans="1:5" ht="30.75" customHeight="1" hidden="1">
      <c r="A27" s="72" t="s">
        <v>105</v>
      </c>
      <c r="B27" s="55" t="s">
        <v>123</v>
      </c>
      <c r="C27" s="44" t="s">
        <v>63</v>
      </c>
      <c r="D27" s="56"/>
      <c r="E27" s="56"/>
    </row>
    <row r="28" spans="1:5" ht="21" customHeight="1" hidden="1">
      <c r="A28" s="72" t="s">
        <v>106</v>
      </c>
      <c r="B28" s="55" t="s">
        <v>124</v>
      </c>
      <c r="C28" s="44" t="s">
        <v>63</v>
      </c>
      <c r="D28" s="56"/>
      <c r="E28" s="56"/>
    </row>
    <row r="29" spans="1:5" ht="36.75" customHeight="1" hidden="1">
      <c r="A29" s="54">
        <v>13</v>
      </c>
      <c r="B29" s="62" t="s">
        <v>107</v>
      </c>
      <c r="C29" s="43" t="s">
        <v>64</v>
      </c>
      <c r="D29" s="56"/>
      <c r="E29" s="56"/>
    </row>
    <row r="30" spans="1:5" ht="15.75" hidden="1">
      <c r="A30" s="58" t="s">
        <v>110</v>
      </c>
      <c r="B30" s="64" t="s">
        <v>88</v>
      </c>
      <c r="C30" s="54"/>
      <c r="D30" s="56"/>
      <c r="E30" s="56"/>
    </row>
    <row r="31" spans="1:6" ht="15.75" hidden="1">
      <c r="A31" s="72" t="s">
        <v>111</v>
      </c>
      <c r="B31" s="64" t="s">
        <v>89</v>
      </c>
      <c r="C31" s="54"/>
      <c r="D31" s="56"/>
      <c r="E31" s="56"/>
      <c r="F31" s="52" t="s">
        <v>151</v>
      </c>
    </row>
    <row r="32" spans="1:5" ht="15.75" hidden="1">
      <c r="A32" s="72" t="s">
        <v>112</v>
      </c>
      <c r="B32" s="64" t="s">
        <v>150</v>
      </c>
      <c r="C32" s="54"/>
      <c r="D32" s="56"/>
      <c r="E32" s="56"/>
    </row>
    <row r="33" spans="1:5" ht="15.75">
      <c r="A33" s="54">
        <v>12</v>
      </c>
      <c r="B33" s="31" t="s">
        <v>47</v>
      </c>
      <c r="C33" s="30" t="s">
        <v>42</v>
      </c>
      <c r="D33" s="9">
        <v>105.6</v>
      </c>
      <c r="E33" s="9">
        <v>105.6</v>
      </c>
    </row>
    <row r="34" spans="1:5" ht="31.5" hidden="1">
      <c r="A34" s="54">
        <v>15</v>
      </c>
      <c r="B34" s="51" t="s">
        <v>82</v>
      </c>
      <c r="C34" s="15"/>
      <c r="D34" s="81"/>
      <c r="E34" s="9"/>
    </row>
    <row r="35" spans="1:5" ht="15.75" hidden="1">
      <c r="A35" s="58" t="s">
        <v>138</v>
      </c>
      <c r="B35" s="15" t="s">
        <v>76</v>
      </c>
      <c r="C35" s="7" t="s">
        <v>42</v>
      </c>
      <c r="D35" s="81"/>
      <c r="E35" s="9"/>
    </row>
    <row r="36" spans="1:5" ht="31.5" hidden="1">
      <c r="A36" s="72" t="s">
        <v>118</v>
      </c>
      <c r="B36" s="15" t="s">
        <v>77</v>
      </c>
      <c r="C36" s="7" t="s">
        <v>42</v>
      </c>
      <c r="D36" s="81"/>
      <c r="E36" s="9"/>
    </row>
    <row r="37" spans="1:5" ht="15.75" hidden="1">
      <c r="A37" s="72" t="s">
        <v>119</v>
      </c>
      <c r="B37" s="15" t="s">
        <v>78</v>
      </c>
      <c r="C37" s="7" t="s">
        <v>42</v>
      </c>
      <c r="D37" s="81"/>
      <c r="E37" s="9"/>
    </row>
    <row r="38" spans="1:5" ht="15.75" hidden="1">
      <c r="A38" s="72" t="s">
        <v>120</v>
      </c>
      <c r="B38" s="15" t="s">
        <v>79</v>
      </c>
      <c r="C38" s="7" t="s">
        <v>42</v>
      </c>
      <c r="D38" s="81"/>
      <c r="E38" s="9"/>
    </row>
    <row r="39" spans="1:5" ht="15.75" hidden="1">
      <c r="A39" s="72" t="s">
        <v>121</v>
      </c>
      <c r="B39" s="15" t="s">
        <v>80</v>
      </c>
      <c r="C39" s="7" t="s">
        <v>42</v>
      </c>
      <c r="D39" s="81"/>
      <c r="E39" s="9"/>
    </row>
  </sheetData>
  <sheetProtection/>
  <mergeCells count="11">
    <mergeCell ref="B5:E5"/>
    <mergeCell ref="C1:E1"/>
    <mergeCell ref="A2:E2"/>
    <mergeCell ref="A6:A8"/>
    <mergeCell ref="B6:B8"/>
    <mergeCell ref="C6:C8"/>
    <mergeCell ref="D6:E6"/>
    <mergeCell ref="D7:D8"/>
    <mergeCell ref="E7:E8"/>
    <mergeCell ref="A3:E3"/>
    <mergeCell ref="B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view="pageBreakPreview" zoomScaleSheetLayoutView="100" workbookViewId="0" topLeftCell="A2">
      <selection activeCell="D19" sqref="D19"/>
    </sheetView>
  </sheetViews>
  <sheetFormatPr defaultColWidth="9.140625" defaultRowHeight="12.75"/>
  <cols>
    <col min="1" max="1" width="8.28125" style="17" customWidth="1"/>
    <col min="2" max="2" width="31.421875" style="17" customWidth="1"/>
    <col min="3" max="3" width="14.421875" style="18" customWidth="1"/>
    <col min="4" max="4" width="12.00390625" style="18" customWidth="1"/>
    <col min="5" max="5" width="13.140625" style="17" customWidth="1"/>
    <col min="6" max="6" width="9.140625" style="17" customWidth="1"/>
    <col min="7" max="7" width="22.00390625" style="17" customWidth="1"/>
    <col min="8" max="16384" width="9.140625" style="17" customWidth="1"/>
  </cols>
  <sheetData>
    <row r="1" ht="15.75" hidden="1"/>
    <row r="2" spans="1:5" ht="53.25" customHeight="1">
      <c r="A2" s="65"/>
      <c r="B2" s="65"/>
      <c r="C2" s="101" t="s">
        <v>159</v>
      </c>
      <c r="D2" s="101"/>
      <c r="E2" s="101"/>
    </row>
    <row r="3" spans="1:4" ht="33" customHeight="1">
      <c r="A3" s="19"/>
      <c r="B3" s="19"/>
      <c r="C3" s="20"/>
      <c r="D3" s="20"/>
    </row>
    <row r="4" spans="1:7" ht="21" customHeight="1">
      <c r="A4" s="89" t="s">
        <v>160</v>
      </c>
      <c r="B4" s="89"/>
      <c r="C4" s="89"/>
      <c r="D4" s="89"/>
      <c r="E4" s="89"/>
      <c r="G4" s="45"/>
    </row>
    <row r="5" spans="1:7" ht="21" customHeight="1">
      <c r="A5" s="14"/>
      <c r="B5" s="89" t="s">
        <v>161</v>
      </c>
      <c r="C5" s="89"/>
      <c r="D5" s="89"/>
      <c r="E5" s="89"/>
      <c r="G5" s="45"/>
    </row>
    <row r="6" spans="2:7" ht="18" customHeight="1">
      <c r="B6" s="90" t="s">
        <v>155</v>
      </c>
      <c r="C6" s="90"/>
      <c r="D6" s="90"/>
      <c r="E6" s="90"/>
      <c r="G6" s="45"/>
    </row>
    <row r="7" spans="1:5" ht="17.25" customHeight="1">
      <c r="A7" s="21"/>
      <c r="B7" s="91" t="s">
        <v>156</v>
      </c>
      <c r="C7" s="91"/>
      <c r="D7" s="91"/>
      <c r="E7" s="91"/>
    </row>
    <row r="8" ht="24" customHeight="1">
      <c r="E8" s="22" t="s">
        <v>16</v>
      </c>
    </row>
    <row r="9" spans="1:5" ht="17.25" customHeight="1">
      <c r="A9" s="100" t="s">
        <v>17</v>
      </c>
      <c r="B9" s="100" t="s">
        <v>0</v>
      </c>
      <c r="C9" s="100" t="s">
        <v>65</v>
      </c>
      <c r="D9" s="100"/>
      <c r="E9" s="100"/>
    </row>
    <row r="10" spans="1:5" ht="67.5" customHeight="1">
      <c r="A10" s="100"/>
      <c r="B10" s="100"/>
      <c r="C10" s="23" t="s">
        <v>52</v>
      </c>
      <c r="D10" s="23" t="s">
        <v>14</v>
      </c>
      <c r="E10" s="24" t="s">
        <v>15</v>
      </c>
    </row>
    <row r="11" spans="1:5" ht="15.75">
      <c r="A11" s="24">
        <v>1</v>
      </c>
      <c r="B11" s="24">
        <v>2</v>
      </c>
      <c r="C11" s="25">
        <v>3</v>
      </c>
      <c r="D11" s="25">
        <v>4</v>
      </c>
      <c r="E11" s="25">
        <v>5</v>
      </c>
    </row>
    <row r="12" spans="1:5" ht="15.75">
      <c r="A12" s="26">
        <v>1</v>
      </c>
      <c r="B12" s="27" t="s">
        <v>4</v>
      </c>
      <c r="C12" s="82">
        <v>793.313</v>
      </c>
      <c r="D12" s="82">
        <v>793.313</v>
      </c>
      <c r="E12" s="82">
        <f>D12-C12</f>
        <v>0</v>
      </c>
    </row>
    <row r="13" spans="1:5" ht="15.75">
      <c r="A13" s="29">
        <v>2</v>
      </c>
      <c r="B13" s="28" t="s">
        <v>5</v>
      </c>
      <c r="C13" s="83">
        <v>473.692</v>
      </c>
      <c r="D13" s="83">
        <v>473.692</v>
      </c>
      <c r="E13" s="82">
        <f aca="true" t="shared" si="0" ref="E13:E19">D13-C13</f>
        <v>0</v>
      </c>
    </row>
    <row r="14" spans="1:5" ht="16.5" customHeight="1">
      <c r="A14" s="29">
        <v>3</v>
      </c>
      <c r="B14" s="28" t="s">
        <v>53</v>
      </c>
      <c r="C14" s="83">
        <v>0</v>
      </c>
      <c r="D14" s="83">
        <v>0</v>
      </c>
      <c r="E14" s="82">
        <f t="shared" si="0"/>
        <v>0</v>
      </c>
    </row>
    <row r="15" spans="1:5" ht="31.5">
      <c r="A15" s="29">
        <v>4</v>
      </c>
      <c r="B15" s="27" t="s">
        <v>6</v>
      </c>
      <c r="C15" s="83">
        <v>0</v>
      </c>
      <c r="D15" s="83">
        <v>0</v>
      </c>
      <c r="E15" s="82">
        <f t="shared" si="0"/>
        <v>0</v>
      </c>
    </row>
    <row r="16" spans="1:5" ht="47.25">
      <c r="A16" s="29">
        <v>5</v>
      </c>
      <c r="B16" s="27" t="s">
        <v>54</v>
      </c>
      <c r="C16" s="83">
        <v>0</v>
      </c>
      <c r="D16" s="83">
        <v>0</v>
      </c>
      <c r="E16" s="82">
        <f t="shared" si="0"/>
        <v>0</v>
      </c>
    </row>
    <row r="17" spans="1:5" ht="47.25">
      <c r="A17" s="29">
        <v>6</v>
      </c>
      <c r="B17" s="27" t="s">
        <v>66</v>
      </c>
      <c r="C17" s="83">
        <v>62.302</v>
      </c>
      <c r="D17" s="83">
        <v>62.302</v>
      </c>
      <c r="E17" s="82">
        <f t="shared" si="0"/>
        <v>0</v>
      </c>
    </row>
    <row r="18" spans="1:5" ht="31.5">
      <c r="A18" s="29">
        <v>7</v>
      </c>
      <c r="B18" s="27" t="s">
        <v>67</v>
      </c>
      <c r="C18" s="83">
        <v>5.1</v>
      </c>
      <c r="D18" s="83">
        <v>5.1</v>
      </c>
      <c r="E18" s="82">
        <f t="shared" si="0"/>
        <v>0</v>
      </c>
    </row>
    <row r="19" spans="1:5" ht="15.75">
      <c r="A19" s="50">
        <v>8</v>
      </c>
      <c r="B19" s="27" t="s">
        <v>55</v>
      </c>
      <c r="C19" s="83">
        <f>SUM(C12:C18)</f>
        <v>1334.407</v>
      </c>
      <c r="D19" s="83">
        <f>SUM(D12:D18)</f>
        <v>1334.407</v>
      </c>
      <c r="E19" s="82">
        <f t="shared" si="0"/>
        <v>0</v>
      </c>
    </row>
  </sheetData>
  <sheetProtection/>
  <mergeCells count="8">
    <mergeCell ref="A9:A10"/>
    <mergeCell ref="B9:B10"/>
    <mergeCell ref="C9:E9"/>
    <mergeCell ref="A4:E4"/>
    <mergeCell ref="C2:E2"/>
    <mergeCell ref="B5:E5"/>
    <mergeCell ref="B7:E7"/>
    <mergeCell ref="B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view="pageBreakPreview" zoomScaleSheetLayoutView="100" zoomScalePageLayoutView="0" workbookViewId="0" topLeftCell="A2">
      <selection activeCell="C19" sqref="C19:D19"/>
    </sheetView>
  </sheetViews>
  <sheetFormatPr defaultColWidth="9.140625" defaultRowHeight="12.75"/>
  <cols>
    <col min="1" max="1" width="8.28125" style="17" customWidth="1"/>
    <col min="2" max="2" width="31.421875" style="17" customWidth="1"/>
    <col min="3" max="3" width="14.421875" style="18" customWidth="1"/>
    <col min="4" max="4" width="12.00390625" style="18" customWidth="1"/>
    <col min="5" max="5" width="13.140625" style="17" customWidth="1"/>
    <col min="6" max="6" width="9.140625" style="17" customWidth="1"/>
    <col min="7" max="7" width="22.00390625" style="17" customWidth="1"/>
    <col min="8" max="16384" width="9.140625" style="17" customWidth="1"/>
  </cols>
  <sheetData>
    <row r="1" ht="15.75" hidden="1"/>
    <row r="2" spans="1:5" ht="53.25" customHeight="1">
      <c r="A2" s="65"/>
      <c r="B2" s="65"/>
      <c r="C2" s="101" t="s">
        <v>159</v>
      </c>
      <c r="D2" s="101"/>
      <c r="E2" s="101"/>
    </row>
    <row r="3" spans="1:4" ht="33" customHeight="1">
      <c r="A3" s="19"/>
      <c r="B3" s="19"/>
      <c r="C3" s="20"/>
      <c r="D3" s="20"/>
    </row>
    <row r="4" spans="2:7" ht="21" customHeight="1">
      <c r="B4" s="89" t="s">
        <v>160</v>
      </c>
      <c r="C4" s="89"/>
      <c r="D4" s="89"/>
      <c r="E4" s="89"/>
      <c r="G4" s="45"/>
    </row>
    <row r="5" spans="1:7" ht="21" customHeight="1">
      <c r="A5" s="14"/>
      <c r="B5" s="89" t="s">
        <v>162</v>
      </c>
      <c r="C5" s="89"/>
      <c r="D5" s="89"/>
      <c r="E5" s="89"/>
      <c r="G5" s="45"/>
    </row>
    <row r="6" spans="2:7" ht="18" customHeight="1">
      <c r="B6" s="90" t="s">
        <v>155</v>
      </c>
      <c r="C6" s="90"/>
      <c r="D6" s="90"/>
      <c r="E6" s="90"/>
      <c r="G6" s="45"/>
    </row>
    <row r="7" spans="1:5" ht="17.25" customHeight="1">
      <c r="A7" s="21"/>
      <c r="B7" s="91" t="s">
        <v>156</v>
      </c>
      <c r="C7" s="91"/>
      <c r="D7" s="91"/>
      <c r="E7" s="91"/>
    </row>
    <row r="8" ht="24" customHeight="1">
      <c r="E8" s="22" t="s">
        <v>16</v>
      </c>
    </row>
    <row r="9" spans="1:5" ht="17.25" customHeight="1">
      <c r="A9" s="100" t="s">
        <v>17</v>
      </c>
      <c r="B9" s="100" t="s">
        <v>0</v>
      </c>
      <c r="C9" s="100" t="s">
        <v>65</v>
      </c>
      <c r="D9" s="100"/>
      <c r="E9" s="100"/>
    </row>
    <row r="10" spans="1:5" ht="67.5" customHeight="1">
      <c r="A10" s="100"/>
      <c r="B10" s="100"/>
      <c r="C10" s="23" t="s">
        <v>52</v>
      </c>
      <c r="D10" s="23" t="s">
        <v>14</v>
      </c>
      <c r="E10" s="24" t="s">
        <v>15</v>
      </c>
    </row>
    <row r="11" spans="1:5" ht="15.75">
      <c r="A11" s="24">
        <v>1</v>
      </c>
      <c r="B11" s="24">
        <v>2</v>
      </c>
      <c r="C11" s="25">
        <v>3</v>
      </c>
      <c r="D11" s="25">
        <v>4</v>
      </c>
      <c r="E11" s="25">
        <v>5</v>
      </c>
    </row>
    <row r="12" spans="1:5" ht="15.75">
      <c r="A12" s="26">
        <v>1</v>
      </c>
      <c r="B12" s="27" t="s">
        <v>4</v>
      </c>
      <c r="C12" s="82">
        <v>160.91</v>
      </c>
      <c r="D12" s="82">
        <v>160.91</v>
      </c>
      <c r="E12" s="82">
        <f>D12-C12</f>
        <v>0</v>
      </c>
    </row>
    <row r="13" spans="1:5" ht="15.75">
      <c r="A13" s="29">
        <v>2</v>
      </c>
      <c r="B13" s="28" t="s">
        <v>5</v>
      </c>
      <c r="C13" s="83">
        <v>478.44</v>
      </c>
      <c r="D13" s="83">
        <v>478.44</v>
      </c>
      <c r="E13" s="82">
        <f aca="true" t="shared" si="0" ref="E13:E19">D13-C13</f>
        <v>0</v>
      </c>
    </row>
    <row r="14" spans="1:5" ht="16.5" customHeight="1">
      <c r="A14" s="29">
        <v>3</v>
      </c>
      <c r="B14" s="28" t="s">
        <v>53</v>
      </c>
      <c r="C14" s="83">
        <v>0</v>
      </c>
      <c r="D14" s="83">
        <v>0</v>
      </c>
      <c r="E14" s="82">
        <f t="shared" si="0"/>
        <v>0</v>
      </c>
    </row>
    <row r="15" spans="1:5" ht="31.5">
      <c r="A15" s="29">
        <v>4</v>
      </c>
      <c r="B15" s="27" t="s">
        <v>6</v>
      </c>
      <c r="C15" s="83">
        <v>0</v>
      </c>
      <c r="D15" s="83">
        <v>0</v>
      </c>
      <c r="E15" s="82">
        <f t="shared" si="0"/>
        <v>0</v>
      </c>
    </row>
    <row r="16" spans="1:5" ht="47.25">
      <c r="A16" s="29">
        <v>5</v>
      </c>
      <c r="B16" s="27" t="s">
        <v>54</v>
      </c>
      <c r="C16" s="83">
        <v>0</v>
      </c>
      <c r="D16" s="83">
        <v>0</v>
      </c>
      <c r="E16" s="82">
        <f t="shared" si="0"/>
        <v>0</v>
      </c>
    </row>
    <row r="17" spans="1:5" ht="47.25">
      <c r="A17" s="29">
        <v>6</v>
      </c>
      <c r="B17" s="27" t="s">
        <v>66</v>
      </c>
      <c r="C17" s="83">
        <v>38.69</v>
      </c>
      <c r="D17" s="83">
        <v>38.69</v>
      </c>
      <c r="E17" s="82">
        <f t="shared" si="0"/>
        <v>0</v>
      </c>
    </row>
    <row r="18" spans="1:5" ht="31.5">
      <c r="A18" s="29">
        <v>7</v>
      </c>
      <c r="B18" s="27" t="s">
        <v>67</v>
      </c>
      <c r="C18" s="83">
        <v>0</v>
      </c>
      <c r="D18" s="83">
        <v>0</v>
      </c>
      <c r="E18" s="82">
        <f t="shared" si="0"/>
        <v>0</v>
      </c>
    </row>
    <row r="19" spans="1:5" ht="15.75">
      <c r="A19" s="50">
        <v>8</v>
      </c>
      <c r="B19" s="27" t="s">
        <v>55</v>
      </c>
      <c r="C19" s="83">
        <f>SUM(C12:C18)</f>
        <v>678.04</v>
      </c>
      <c r="D19" s="83">
        <f>SUM(D12:D18)</f>
        <v>678.04</v>
      </c>
      <c r="E19" s="82">
        <f t="shared" si="0"/>
        <v>0</v>
      </c>
    </row>
  </sheetData>
  <sheetProtection/>
  <mergeCells count="8">
    <mergeCell ref="C2:E2"/>
    <mergeCell ref="B5:E5"/>
    <mergeCell ref="B6:E6"/>
    <mergeCell ref="B7:E7"/>
    <mergeCell ref="A9:A10"/>
    <mergeCell ref="B9:B10"/>
    <mergeCell ref="C9:E9"/>
    <mergeCell ref="B4:E4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67"/>
      <c r="B2" s="67"/>
      <c r="C2" s="102" t="s">
        <v>163</v>
      </c>
      <c r="D2" s="102"/>
      <c r="E2" s="102"/>
    </row>
    <row r="3" spans="1:5" ht="18.75">
      <c r="A3" s="5"/>
      <c r="B3" s="5"/>
      <c r="C3" s="5"/>
      <c r="D3" s="5"/>
      <c r="E3" s="6"/>
    </row>
    <row r="4" spans="1:5" ht="51.75" customHeight="1">
      <c r="A4" s="103" t="s">
        <v>164</v>
      </c>
      <c r="B4" s="103"/>
      <c r="C4" s="103"/>
      <c r="D4" s="103"/>
      <c r="E4" s="103"/>
    </row>
    <row r="5" spans="1:8" ht="18.75" customHeight="1">
      <c r="A5" s="90" t="s">
        <v>165</v>
      </c>
      <c r="B5" s="90"/>
      <c r="C5" s="90"/>
      <c r="D5" s="90"/>
      <c r="E5" s="90"/>
      <c r="F5" s="45"/>
      <c r="G5" s="11"/>
      <c r="H5" s="11"/>
    </row>
    <row r="6" spans="1:8" ht="28.5" customHeight="1">
      <c r="A6" s="12"/>
      <c r="B6" s="107" t="s">
        <v>166</v>
      </c>
      <c r="C6" s="107"/>
      <c r="D6" s="107"/>
      <c r="E6" s="84" t="s">
        <v>16</v>
      </c>
      <c r="F6" s="11"/>
      <c r="G6" s="11"/>
      <c r="H6" s="11"/>
    </row>
    <row r="7" spans="1:5" ht="19.5" customHeight="1">
      <c r="A7" s="104" t="s">
        <v>17</v>
      </c>
      <c r="B7" s="104" t="s">
        <v>18</v>
      </c>
      <c r="C7" s="106" t="s">
        <v>68</v>
      </c>
      <c r="D7" s="106"/>
      <c r="E7" s="106"/>
    </row>
    <row r="8" spans="1:5" ht="63.75" customHeight="1">
      <c r="A8" s="105"/>
      <c r="B8" s="105"/>
      <c r="C8" s="7" t="s">
        <v>19</v>
      </c>
      <c r="D8" s="7" t="s">
        <v>14</v>
      </c>
      <c r="E8" s="77" t="s">
        <v>15</v>
      </c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>
        <v>1</v>
      </c>
      <c r="B10" s="1" t="s">
        <v>20</v>
      </c>
      <c r="C10" s="9">
        <v>0</v>
      </c>
      <c r="D10" s="9">
        <v>0</v>
      </c>
      <c r="E10" s="9">
        <f aca="true" t="shared" si="0" ref="E10:E15">+C10-D10</f>
        <v>0</v>
      </c>
    </row>
    <row r="11" spans="1:5" ht="21" customHeight="1">
      <c r="A11" s="7">
        <v>2</v>
      </c>
      <c r="B11" s="3" t="s">
        <v>11</v>
      </c>
      <c r="C11" s="2">
        <v>0</v>
      </c>
      <c r="D11" s="2">
        <v>0</v>
      </c>
      <c r="E11" s="9">
        <f t="shared" si="0"/>
        <v>0</v>
      </c>
    </row>
    <row r="12" spans="1:5" ht="17.25" customHeight="1">
      <c r="A12" s="7">
        <v>3</v>
      </c>
      <c r="B12" s="3" t="s">
        <v>12</v>
      </c>
      <c r="C12" s="2">
        <v>0</v>
      </c>
      <c r="D12" s="2">
        <v>0</v>
      </c>
      <c r="E12" s="9">
        <f t="shared" si="0"/>
        <v>0</v>
      </c>
    </row>
    <row r="13" spans="1:5" ht="18.75" customHeight="1">
      <c r="A13" s="7">
        <v>4</v>
      </c>
      <c r="B13" s="10" t="s">
        <v>13</v>
      </c>
      <c r="C13" s="9">
        <v>0</v>
      </c>
      <c r="D13" s="9">
        <v>0</v>
      </c>
      <c r="E13" s="9">
        <f t="shared" si="0"/>
        <v>0</v>
      </c>
    </row>
    <row r="14" spans="1:5" ht="20.25" customHeight="1">
      <c r="A14" s="7">
        <v>5</v>
      </c>
      <c r="B14" s="10" t="s">
        <v>21</v>
      </c>
      <c r="C14" s="9">
        <v>0</v>
      </c>
      <c r="D14" s="9">
        <v>0</v>
      </c>
      <c r="E14" s="9">
        <f t="shared" si="0"/>
        <v>0</v>
      </c>
    </row>
    <row r="15" spans="1:5" ht="20.25" customHeight="1">
      <c r="A15" s="7">
        <v>6</v>
      </c>
      <c r="B15" s="10" t="s">
        <v>69</v>
      </c>
      <c r="C15" s="9">
        <v>13.48</v>
      </c>
      <c r="D15" s="9">
        <v>13.48</v>
      </c>
      <c r="E15" s="9">
        <f t="shared" si="0"/>
        <v>0</v>
      </c>
    </row>
    <row r="16" spans="1:5" ht="20.25" customHeight="1">
      <c r="A16" s="7">
        <v>7</v>
      </c>
      <c r="B16" s="1" t="s">
        <v>10</v>
      </c>
      <c r="C16" s="9">
        <v>13.48</v>
      </c>
      <c r="D16" s="9">
        <v>13.48</v>
      </c>
      <c r="E16" s="9">
        <f>SUM(E10:E15)</f>
        <v>0</v>
      </c>
    </row>
  </sheetData>
  <sheetProtection/>
  <mergeCells count="7">
    <mergeCell ref="C2:E2"/>
    <mergeCell ref="A4:E4"/>
    <mergeCell ref="A7:A8"/>
    <mergeCell ref="B7:B8"/>
    <mergeCell ref="A5:E5"/>
    <mergeCell ref="C7:E7"/>
    <mergeCell ref="B6:D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67"/>
      <c r="B2" s="67"/>
      <c r="C2" s="102" t="s">
        <v>163</v>
      </c>
      <c r="D2" s="102"/>
      <c r="E2" s="102"/>
    </row>
    <row r="3" spans="1:5" ht="18.75">
      <c r="A3" s="5"/>
      <c r="B3" s="5"/>
      <c r="C3" s="5"/>
      <c r="D3" s="5"/>
      <c r="E3" s="6"/>
    </row>
    <row r="4" spans="1:5" ht="51.75" customHeight="1">
      <c r="A4" s="103" t="s">
        <v>164</v>
      </c>
      <c r="B4" s="103"/>
      <c r="C4" s="103"/>
      <c r="D4" s="103"/>
      <c r="E4" s="103"/>
    </row>
    <row r="5" spans="1:8" ht="18.75" customHeight="1">
      <c r="A5" s="90" t="s">
        <v>165</v>
      </c>
      <c r="B5" s="90"/>
      <c r="C5" s="90"/>
      <c r="D5" s="90"/>
      <c r="E5" s="90"/>
      <c r="F5" s="45"/>
      <c r="G5" s="11"/>
      <c r="H5" s="11"/>
    </row>
    <row r="6" spans="1:8" ht="28.5" customHeight="1">
      <c r="A6" s="12"/>
      <c r="B6" s="107" t="s">
        <v>167</v>
      </c>
      <c r="C6" s="107"/>
      <c r="D6" s="107"/>
      <c r="E6" s="84" t="s">
        <v>16</v>
      </c>
      <c r="F6" s="11"/>
      <c r="G6" s="11"/>
      <c r="H6" s="11"/>
    </row>
    <row r="7" spans="1:5" ht="19.5" customHeight="1">
      <c r="A7" s="104" t="s">
        <v>17</v>
      </c>
      <c r="B7" s="104" t="s">
        <v>18</v>
      </c>
      <c r="C7" s="106" t="s">
        <v>68</v>
      </c>
      <c r="D7" s="106"/>
      <c r="E7" s="106"/>
    </row>
    <row r="8" spans="1:5" ht="63.75" customHeight="1">
      <c r="A8" s="105"/>
      <c r="B8" s="105"/>
      <c r="C8" s="7" t="s">
        <v>19</v>
      </c>
      <c r="D8" s="7" t="s">
        <v>14</v>
      </c>
      <c r="E8" s="77" t="s">
        <v>15</v>
      </c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>
        <v>1</v>
      </c>
      <c r="B10" s="1" t="s">
        <v>20</v>
      </c>
      <c r="C10" s="9">
        <v>0</v>
      </c>
      <c r="D10" s="9">
        <v>0</v>
      </c>
      <c r="E10" s="9">
        <f aca="true" t="shared" si="0" ref="E10:E15">+C10-D10</f>
        <v>0</v>
      </c>
    </row>
    <row r="11" spans="1:5" ht="21" customHeight="1">
      <c r="A11" s="7">
        <v>2</v>
      </c>
      <c r="B11" s="3" t="s">
        <v>11</v>
      </c>
      <c r="C11" s="2">
        <v>0</v>
      </c>
      <c r="D11" s="2">
        <v>0</v>
      </c>
      <c r="E11" s="9">
        <f t="shared" si="0"/>
        <v>0</v>
      </c>
    </row>
    <row r="12" spans="1:5" ht="17.25" customHeight="1">
      <c r="A12" s="7">
        <v>3</v>
      </c>
      <c r="B12" s="3" t="s">
        <v>12</v>
      </c>
      <c r="C12" s="2">
        <v>0</v>
      </c>
      <c r="D12" s="2">
        <v>0</v>
      </c>
      <c r="E12" s="9">
        <f t="shared" si="0"/>
        <v>0</v>
      </c>
    </row>
    <row r="13" spans="1:5" ht="18.75" customHeight="1">
      <c r="A13" s="7">
        <v>4</v>
      </c>
      <c r="B13" s="10" t="s">
        <v>13</v>
      </c>
      <c r="C13" s="9">
        <v>0</v>
      </c>
      <c r="D13" s="9">
        <v>0</v>
      </c>
      <c r="E13" s="9">
        <f t="shared" si="0"/>
        <v>0</v>
      </c>
    </row>
    <row r="14" spans="1:5" ht="20.25" customHeight="1">
      <c r="A14" s="7">
        <v>5</v>
      </c>
      <c r="B14" s="10" t="s">
        <v>21</v>
      </c>
      <c r="C14" s="9">
        <v>0</v>
      </c>
      <c r="D14" s="9">
        <v>0</v>
      </c>
      <c r="E14" s="9">
        <f t="shared" si="0"/>
        <v>0</v>
      </c>
    </row>
    <row r="15" spans="1:5" ht="20.25" customHeight="1">
      <c r="A15" s="7">
        <v>6</v>
      </c>
      <c r="B15" s="10" t="s">
        <v>69</v>
      </c>
      <c r="C15" s="9">
        <v>6.85</v>
      </c>
      <c r="D15" s="9">
        <v>6.85</v>
      </c>
      <c r="E15" s="9">
        <f t="shared" si="0"/>
        <v>0</v>
      </c>
    </row>
    <row r="16" spans="1:5" ht="20.25" customHeight="1">
      <c r="A16" s="7">
        <v>7</v>
      </c>
      <c r="B16" s="1" t="s">
        <v>10</v>
      </c>
      <c r="C16" s="9">
        <f>C15</f>
        <v>6.85</v>
      </c>
      <c r="D16" s="9">
        <f>D15</f>
        <v>6.85</v>
      </c>
      <c r="E16" s="9">
        <f>SUM(E10:E15)</f>
        <v>0</v>
      </c>
    </row>
  </sheetData>
  <sheetProtection/>
  <mergeCells count="7">
    <mergeCell ref="C2:E2"/>
    <mergeCell ref="A4:E4"/>
    <mergeCell ref="A5:E5"/>
    <mergeCell ref="B6:D6"/>
    <mergeCell ref="A7:A8"/>
    <mergeCell ref="B7:B8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C1">
      <selection activeCell="A1" sqref="A1:IV16384"/>
    </sheetView>
  </sheetViews>
  <sheetFormatPr defaultColWidth="9.140625" defaultRowHeight="12.75" outlineLevelCol="1"/>
  <cols>
    <col min="1" max="1" width="7.421875" style="32" customWidth="1"/>
    <col min="2" max="2" width="35.421875" style="32" customWidth="1"/>
    <col min="3" max="3" width="13.28125" style="32" customWidth="1"/>
    <col min="4" max="4" width="14.140625" style="32" customWidth="1" outlineLevel="1"/>
    <col min="5" max="5" width="14.140625" style="32" customWidth="1"/>
    <col min="6" max="6" width="27.421875" style="32" customWidth="1"/>
    <col min="7" max="16384" width="9.140625" style="32" customWidth="1"/>
  </cols>
  <sheetData>
    <row r="1" spans="2:5" ht="57.75" customHeight="1">
      <c r="B1" s="33"/>
      <c r="C1" s="108" t="s">
        <v>168</v>
      </c>
      <c r="D1" s="108"/>
      <c r="E1" s="108"/>
    </row>
    <row r="2" spans="1:6" ht="18.75">
      <c r="A2" s="34"/>
      <c r="B2" s="35"/>
      <c r="C2" s="34"/>
      <c r="D2" s="34"/>
      <c r="E2" s="34"/>
      <c r="F2" s="45"/>
    </row>
    <row r="3" spans="1:6" ht="38.25" customHeight="1">
      <c r="A3" s="109" t="s">
        <v>169</v>
      </c>
      <c r="B3" s="109"/>
      <c r="C3" s="109"/>
      <c r="D3" s="109"/>
      <c r="E3" s="109"/>
      <c r="F3" s="42"/>
    </row>
    <row r="4" spans="1:6" ht="19.5" customHeight="1">
      <c r="A4" s="79"/>
      <c r="B4" s="91" t="s">
        <v>156</v>
      </c>
      <c r="C4" s="91"/>
      <c r="D4" s="91"/>
      <c r="E4" s="91"/>
      <c r="F4" s="42"/>
    </row>
    <row r="5" spans="2:5" ht="15.75">
      <c r="B5" s="87" t="s">
        <v>157</v>
      </c>
      <c r="C5" s="87"/>
      <c r="D5" s="87"/>
      <c r="E5" s="87"/>
    </row>
    <row r="6" spans="1:5" ht="24.75" customHeight="1">
      <c r="A6" s="110" t="s">
        <v>17</v>
      </c>
      <c r="B6" s="110" t="s">
        <v>22</v>
      </c>
      <c r="C6" s="110" t="s">
        <v>23</v>
      </c>
      <c r="D6" s="110" t="s">
        <v>152</v>
      </c>
      <c r="E6" s="110" t="s">
        <v>153</v>
      </c>
    </row>
    <row r="7" spans="1:5" ht="47.25" customHeight="1">
      <c r="A7" s="110"/>
      <c r="B7" s="110"/>
      <c r="C7" s="110"/>
      <c r="D7" s="110"/>
      <c r="E7" s="110"/>
    </row>
    <row r="8" spans="1:5" ht="18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</row>
    <row r="9" spans="1:6" ht="31.5">
      <c r="A9" s="36">
        <v>1</v>
      </c>
      <c r="B9" s="37" t="s">
        <v>41</v>
      </c>
      <c r="C9" s="36" t="s">
        <v>42</v>
      </c>
      <c r="D9" s="36">
        <v>55.55</v>
      </c>
      <c r="E9" s="36">
        <v>38.89</v>
      </c>
      <c r="F9" s="42"/>
    </row>
    <row r="10" spans="1:5" ht="15.75">
      <c r="A10" s="36">
        <f>A9+1</f>
        <v>2</v>
      </c>
      <c r="B10" s="38" t="s">
        <v>43</v>
      </c>
      <c r="C10" s="36" t="s">
        <v>42</v>
      </c>
      <c r="D10" s="39">
        <v>19.46</v>
      </c>
      <c r="E10" s="39">
        <v>49.87</v>
      </c>
    </row>
    <row r="11" spans="1:5" ht="47.25">
      <c r="A11" s="36">
        <f>A10+1</f>
        <v>3</v>
      </c>
      <c r="B11" s="38" t="s">
        <v>56</v>
      </c>
      <c r="C11" s="36" t="s">
        <v>44</v>
      </c>
      <c r="D11" s="40">
        <v>626</v>
      </c>
      <c r="E11" s="36">
        <v>414</v>
      </c>
    </row>
    <row r="12" spans="1:5" ht="31.5">
      <c r="A12" s="36">
        <f>A11+1</f>
        <v>4</v>
      </c>
      <c r="B12" s="38" t="s">
        <v>45</v>
      </c>
      <c r="C12" s="36" t="s">
        <v>46</v>
      </c>
      <c r="D12" s="41">
        <v>8784</v>
      </c>
      <c r="E12" s="36">
        <v>8760</v>
      </c>
    </row>
    <row r="13" spans="1:5" ht="15.75">
      <c r="A13" s="36">
        <f>A12+1</f>
        <v>5</v>
      </c>
      <c r="B13" s="37" t="s">
        <v>57</v>
      </c>
      <c r="C13" s="36"/>
      <c r="D13" s="36"/>
      <c r="E13" s="36"/>
    </row>
    <row r="14" spans="1:5" ht="15.75">
      <c r="A14" s="36" t="s">
        <v>114</v>
      </c>
      <c r="B14" s="38" t="s">
        <v>59</v>
      </c>
      <c r="C14" s="36" t="s">
        <v>58</v>
      </c>
      <c r="D14" s="36">
        <v>0.69</v>
      </c>
      <c r="E14" s="39">
        <f>'прил 1 вода'!E37</f>
        <v>1.9287454323995128</v>
      </c>
    </row>
    <row r="15" spans="1:5" ht="15.75" hidden="1">
      <c r="A15" s="36" t="s">
        <v>115</v>
      </c>
      <c r="B15" s="38" t="s">
        <v>60</v>
      </c>
      <c r="C15" s="36" t="s">
        <v>58</v>
      </c>
      <c r="D15" s="36"/>
      <c r="E15" s="36"/>
    </row>
    <row r="16" spans="1:5" ht="15.75" customHeight="1" hidden="1">
      <c r="A16" s="66" t="s">
        <v>116</v>
      </c>
      <c r="B16" s="38" t="s">
        <v>61</v>
      </c>
      <c r="C16" s="36" t="s">
        <v>58</v>
      </c>
      <c r="D16" s="36"/>
      <c r="E16" s="36"/>
    </row>
    <row r="17" spans="1:5" ht="15.75" customHeight="1">
      <c r="A17" s="36" t="s">
        <v>7</v>
      </c>
      <c r="B17" s="38" t="s">
        <v>62</v>
      </c>
      <c r="C17" s="36" t="s">
        <v>42</v>
      </c>
      <c r="D17" s="39">
        <v>1</v>
      </c>
      <c r="E17" s="39">
        <v>5</v>
      </c>
    </row>
  </sheetData>
  <sheetProtection/>
  <mergeCells count="9">
    <mergeCell ref="C1:E1"/>
    <mergeCell ref="A3:E3"/>
    <mergeCell ref="A6:A7"/>
    <mergeCell ref="B6:B7"/>
    <mergeCell ref="C6:C7"/>
    <mergeCell ref="D6:D7"/>
    <mergeCell ref="E6:E7"/>
    <mergeCell ref="B4:E4"/>
    <mergeCell ref="B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24" sqref="B24"/>
    </sheetView>
  </sheetViews>
  <sheetFormatPr defaultColWidth="9.140625" defaultRowHeight="12.75" outlineLevelCol="1"/>
  <cols>
    <col min="1" max="1" width="7.421875" style="32" customWidth="1"/>
    <col min="2" max="2" width="35.421875" style="32" customWidth="1"/>
    <col min="3" max="3" width="13.28125" style="32" customWidth="1"/>
    <col min="4" max="4" width="14.140625" style="32" customWidth="1" outlineLevel="1"/>
    <col min="5" max="5" width="14.140625" style="32" customWidth="1"/>
    <col min="6" max="6" width="27.421875" style="32" customWidth="1"/>
    <col min="7" max="16384" width="9.140625" style="32" customWidth="1"/>
  </cols>
  <sheetData>
    <row r="1" spans="2:5" ht="57.75" customHeight="1">
      <c r="B1" s="33"/>
      <c r="C1" s="108" t="s">
        <v>168</v>
      </c>
      <c r="D1" s="108"/>
      <c r="E1" s="108"/>
    </row>
    <row r="2" spans="1:6" ht="18.75">
      <c r="A2" s="34"/>
      <c r="B2" s="35"/>
      <c r="C2" s="34"/>
      <c r="D2" s="34"/>
      <c r="E2" s="34"/>
      <c r="F2" s="45"/>
    </row>
    <row r="3" spans="1:6" ht="38.25" customHeight="1">
      <c r="A3" s="109" t="s">
        <v>169</v>
      </c>
      <c r="B3" s="109"/>
      <c r="C3" s="109"/>
      <c r="D3" s="109"/>
      <c r="E3" s="109"/>
      <c r="F3" s="42"/>
    </row>
    <row r="4" spans="1:6" ht="19.5" customHeight="1">
      <c r="A4" s="79"/>
      <c r="B4" s="91" t="s">
        <v>156</v>
      </c>
      <c r="C4" s="91"/>
      <c r="D4" s="91"/>
      <c r="E4" s="91"/>
      <c r="F4" s="42"/>
    </row>
    <row r="5" spans="2:5" ht="15.75">
      <c r="B5" s="87" t="s">
        <v>170</v>
      </c>
      <c r="C5" s="87"/>
      <c r="D5" s="87"/>
      <c r="E5" s="87"/>
    </row>
    <row r="6" spans="1:5" ht="24.75" customHeight="1">
      <c r="A6" s="110" t="s">
        <v>17</v>
      </c>
      <c r="B6" s="110" t="s">
        <v>22</v>
      </c>
      <c r="C6" s="110" t="s">
        <v>23</v>
      </c>
      <c r="D6" s="110" t="s">
        <v>152</v>
      </c>
      <c r="E6" s="110" t="s">
        <v>153</v>
      </c>
    </row>
    <row r="7" spans="1:5" ht="47.25" customHeight="1">
      <c r="A7" s="110"/>
      <c r="B7" s="110"/>
      <c r="C7" s="110"/>
      <c r="D7" s="110"/>
      <c r="E7" s="110"/>
    </row>
    <row r="8" spans="1:5" ht="18" customHeight="1">
      <c r="A8" s="36">
        <v>1</v>
      </c>
      <c r="B8" s="36">
        <v>2</v>
      </c>
      <c r="C8" s="36">
        <v>3</v>
      </c>
      <c r="D8" s="36">
        <v>4</v>
      </c>
      <c r="E8" s="36">
        <v>5</v>
      </c>
    </row>
    <row r="9" spans="1:6" ht="31.5">
      <c r="A9" s="36">
        <v>1</v>
      </c>
      <c r="B9" s="37" t="s">
        <v>41</v>
      </c>
      <c r="C9" s="36" t="s">
        <v>42</v>
      </c>
      <c r="D9" s="39">
        <v>70</v>
      </c>
      <c r="E9" s="36">
        <v>70</v>
      </c>
      <c r="F9" s="42"/>
    </row>
    <row r="10" spans="1:5" ht="15.75" hidden="1">
      <c r="A10" s="36">
        <f>A9+1</f>
        <v>2</v>
      </c>
      <c r="B10" s="38" t="s">
        <v>43</v>
      </c>
      <c r="C10" s="36" t="s">
        <v>42</v>
      </c>
      <c r="D10" s="39"/>
      <c r="E10" s="39"/>
    </row>
    <row r="11" spans="1:5" ht="47.25">
      <c r="A11" s="36">
        <v>2</v>
      </c>
      <c r="B11" s="38" t="s">
        <v>56</v>
      </c>
      <c r="C11" s="36" t="s">
        <v>44</v>
      </c>
      <c r="D11" s="40">
        <v>375</v>
      </c>
      <c r="E11" s="36">
        <v>160</v>
      </c>
    </row>
    <row r="12" spans="1:5" ht="31.5">
      <c r="A12" s="36">
        <v>3</v>
      </c>
      <c r="B12" s="38" t="s">
        <v>45</v>
      </c>
      <c r="C12" s="36" t="s">
        <v>46</v>
      </c>
      <c r="D12" s="41">
        <v>8784</v>
      </c>
      <c r="E12" s="36">
        <v>8760</v>
      </c>
    </row>
    <row r="13" spans="1:5" ht="15.75">
      <c r="A13" s="36">
        <f>A12+1</f>
        <v>4</v>
      </c>
      <c r="B13" s="37" t="s">
        <v>57</v>
      </c>
      <c r="C13" s="36"/>
      <c r="D13" s="36"/>
      <c r="E13" s="36"/>
    </row>
    <row r="14" spans="1:5" ht="15.75">
      <c r="A14" s="36" t="s">
        <v>1</v>
      </c>
      <c r="B14" s="38" t="s">
        <v>171</v>
      </c>
      <c r="C14" s="36" t="s">
        <v>58</v>
      </c>
      <c r="D14" s="36">
        <v>1.46</v>
      </c>
      <c r="E14" s="39">
        <v>0</v>
      </c>
    </row>
    <row r="15" spans="1:5" ht="15.75" hidden="1">
      <c r="A15" s="36" t="s">
        <v>115</v>
      </c>
      <c r="B15" s="38" t="s">
        <v>60</v>
      </c>
      <c r="C15" s="36" t="s">
        <v>58</v>
      </c>
      <c r="D15" s="36"/>
      <c r="E15" s="36"/>
    </row>
    <row r="16" spans="1:5" ht="15.75" customHeight="1" hidden="1">
      <c r="A16" s="66" t="s">
        <v>116</v>
      </c>
      <c r="B16" s="38" t="s">
        <v>61</v>
      </c>
      <c r="C16" s="36" t="s">
        <v>58</v>
      </c>
      <c r="D16" s="36"/>
      <c r="E16" s="36"/>
    </row>
    <row r="17" spans="1:5" ht="15.75" customHeight="1" hidden="1">
      <c r="A17" s="36">
        <v>5</v>
      </c>
      <c r="B17" s="38" t="s">
        <v>62</v>
      </c>
      <c r="C17" s="36" t="s">
        <v>42</v>
      </c>
      <c r="D17" s="39"/>
      <c r="E17" s="39"/>
    </row>
  </sheetData>
  <sheetProtection/>
  <mergeCells count="9">
    <mergeCell ref="B6:B7"/>
    <mergeCell ref="C6:C7"/>
    <mergeCell ref="D6:D7"/>
    <mergeCell ref="E6:E7"/>
    <mergeCell ref="C1:E1"/>
    <mergeCell ref="A3:E3"/>
    <mergeCell ref="B4:E4"/>
    <mergeCell ref="B5:E5"/>
    <mergeCell ref="A6:A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workbookViewId="0" topLeftCell="A1">
      <selection activeCell="C6" sqref="C6:C7"/>
    </sheetView>
  </sheetViews>
  <sheetFormatPr defaultColWidth="9.140625" defaultRowHeight="12.75"/>
  <cols>
    <col min="1" max="1" width="5.8515625" style="46" customWidth="1"/>
    <col min="2" max="2" width="38.00390625" style="46" customWidth="1"/>
    <col min="3" max="3" width="13.421875" style="46" customWidth="1"/>
    <col min="4" max="4" width="19.8515625" style="46" customWidth="1"/>
    <col min="5" max="5" width="20.57421875" style="46" customWidth="1"/>
    <col min="6" max="16384" width="9.140625" style="46" customWidth="1"/>
  </cols>
  <sheetData>
    <row r="1" spans="3:5" ht="51" customHeight="1">
      <c r="C1" s="111" t="s">
        <v>172</v>
      </c>
      <c r="D1" s="111"/>
      <c r="E1" s="111"/>
    </row>
    <row r="2" ht="23.25" customHeight="1"/>
    <row r="3" spans="2:7" ht="39" customHeight="1">
      <c r="B3" s="112" t="s">
        <v>173</v>
      </c>
      <c r="C3" s="112"/>
      <c r="D3" s="112"/>
      <c r="E3" s="112"/>
      <c r="F3" s="117"/>
      <c r="G3" s="117"/>
    </row>
    <row r="4" spans="1:5" ht="17.25" customHeight="1">
      <c r="A4" s="85"/>
      <c r="B4" s="113" t="s">
        <v>156</v>
      </c>
      <c r="C4" s="113"/>
      <c r="D4" s="113"/>
      <c r="E4" s="113"/>
    </row>
    <row r="5" ht="26.25" customHeight="1"/>
    <row r="6" spans="1:5" s="47" customFormat="1" ht="23.25" customHeight="1">
      <c r="A6" s="119" t="s">
        <v>17</v>
      </c>
      <c r="B6" s="119" t="s">
        <v>48</v>
      </c>
      <c r="C6" s="119" t="s">
        <v>23</v>
      </c>
      <c r="D6" s="121" t="s">
        <v>49</v>
      </c>
      <c r="E6" s="122"/>
    </row>
    <row r="7" spans="1:5" s="47" customFormat="1" ht="74.25" customHeight="1">
      <c r="A7" s="120"/>
      <c r="B7" s="120"/>
      <c r="C7" s="120"/>
      <c r="D7" s="48" t="s">
        <v>174</v>
      </c>
      <c r="E7" s="48" t="s">
        <v>175</v>
      </c>
    </row>
    <row r="8" spans="1:5" s="47" customFormat="1" ht="18.75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s="47" customFormat="1" ht="18.75">
      <c r="A9" s="48">
        <v>1</v>
      </c>
      <c r="B9" s="114" t="s">
        <v>73</v>
      </c>
      <c r="C9" s="115"/>
      <c r="D9" s="115"/>
      <c r="E9" s="116"/>
    </row>
    <row r="10" spans="1:5" s="47" customFormat="1" ht="44.25" customHeight="1">
      <c r="A10" s="48" t="s">
        <v>2</v>
      </c>
      <c r="B10" s="49" t="s">
        <v>50</v>
      </c>
      <c r="C10" s="48" t="s">
        <v>51</v>
      </c>
      <c r="D10" s="48">
        <v>31.85</v>
      </c>
      <c r="E10" s="48">
        <v>33.57</v>
      </c>
    </row>
    <row r="11" spans="1:5" ht="44.25" customHeight="1">
      <c r="A11" s="48" t="s">
        <v>3</v>
      </c>
      <c r="B11" s="49" t="s">
        <v>74</v>
      </c>
      <c r="C11" s="48" t="s">
        <v>51</v>
      </c>
      <c r="D11" s="48">
        <v>31.85</v>
      </c>
      <c r="E11" s="48">
        <v>33.57</v>
      </c>
    </row>
    <row r="12" ht="7.5" customHeight="1"/>
    <row r="13" spans="1:5" ht="65.25" customHeight="1">
      <c r="A13" s="118" t="s">
        <v>75</v>
      </c>
      <c r="B13" s="118"/>
      <c r="C13" s="118"/>
      <c r="D13" s="118"/>
      <c r="E13" s="118"/>
    </row>
  </sheetData>
  <sheetProtection/>
  <mergeCells count="10">
    <mergeCell ref="C1:E1"/>
    <mergeCell ref="B3:E3"/>
    <mergeCell ref="B4:E4"/>
    <mergeCell ref="B9:E9"/>
    <mergeCell ref="F3:G3"/>
    <mergeCell ref="A13:E13"/>
    <mergeCell ref="A6:A7"/>
    <mergeCell ref="B6:B7"/>
    <mergeCell ref="C6:C7"/>
    <mergeCell ref="D6:E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2013-11-28T10:05:03Z</cp:lastPrinted>
  <dcterms:created xsi:type="dcterms:W3CDTF">1996-10-08T23:32:33Z</dcterms:created>
  <dcterms:modified xsi:type="dcterms:W3CDTF">2014-03-21T04:12:23Z</dcterms:modified>
  <cp:category/>
  <cp:version/>
  <cp:contentType/>
  <cp:contentStatus/>
</cp:coreProperties>
</file>